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homes\homes\abrjbr\Desktop\Privat\Kreds62\"/>
    </mc:Choice>
  </mc:AlternateContent>
  <xr:revisionPtr revIDLastSave="0" documentId="13_ncr:1_{58A8B837-E0CB-444B-AF3E-791E00DCBC70}" xr6:coauthVersionLast="43" xr6:coauthVersionMax="43" xr10:uidLastSave="{00000000-0000-0000-0000-000000000000}"/>
  <bookViews>
    <workbookView xWindow="-120" yWindow="480" windowWidth="29040" windowHeight="15840" xr2:uid="{089C5838-19D4-4140-8764-FC9B7C69E737}"/>
  </bookViews>
  <sheets>
    <sheet name="Tidsskema" sheetId="1" r:id="rId1"/>
    <sheet name="Prøvebetegnelser" sheetId="2" r:id="rId2"/>
    <sheet name="Enheder" sheetId="3" r:id="rId3"/>
    <sheet name="Beregning af enhend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B3" i="4" l="1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C18" i="4"/>
  <c r="B19" i="4"/>
  <c r="C19" i="4"/>
  <c r="D19" i="4" s="1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2" i="4"/>
  <c r="C2" i="4"/>
  <c r="D16" i="4"/>
  <c r="D17" i="4"/>
  <c r="D18" i="4"/>
  <c r="D20" i="4"/>
  <c r="D21" i="4"/>
  <c r="D22" i="4"/>
  <c r="D23" i="4"/>
  <c r="D24" i="4"/>
  <c r="D25" i="4"/>
  <c r="D26" i="4"/>
  <c r="D27" i="4"/>
  <c r="D28" i="4"/>
  <c r="D29" i="4"/>
  <c r="D30" i="4"/>
  <c r="B1" i="4"/>
  <c r="C1" i="4"/>
  <c r="A1" i="4"/>
  <c r="D3" i="4" l="1"/>
  <c r="D15" i="4"/>
  <c r="D14" i="4"/>
  <c r="D13" i="4"/>
  <c r="D12" i="4"/>
  <c r="D11" i="4"/>
  <c r="D10" i="4"/>
  <c r="D9" i="4"/>
  <c r="D8" i="4"/>
  <c r="D7" i="4"/>
  <c r="D6" i="4"/>
  <c r="D5" i="4"/>
  <c r="D4" i="4"/>
  <c r="D2" i="4"/>
  <c r="E1" i="4" l="1"/>
  <c r="F7" i="1" s="1"/>
</calcChain>
</file>

<file path=xl/sharedStrings.xml><?xml version="1.0" encoding="utf-8"?>
<sst xmlns="http://schemas.openxmlformats.org/spreadsheetml/2006/main" count="218" uniqueCount="128">
  <si>
    <t>Dommer:</t>
  </si>
  <si>
    <t>Hund</t>
  </si>
  <si>
    <t>Prøve</t>
  </si>
  <si>
    <t>A-læg</t>
  </si>
  <si>
    <t>A-gå</t>
  </si>
  <si>
    <t>B</t>
  </si>
  <si>
    <t>C</t>
  </si>
  <si>
    <t>Bytur</t>
  </si>
  <si>
    <t>IGP1</t>
  </si>
  <si>
    <t>Mindstealder</t>
  </si>
  <si>
    <t>AB</t>
  </si>
  <si>
    <t>BH</t>
  </si>
  <si>
    <t>Adgangskrav</t>
  </si>
  <si>
    <t>IBGH1</t>
  </si>
  <si>
    <t>IGP2</t>
  </si>
  <si>
    <t>IFH1</t>
  </si>
  <si>
    <t>STPR 1</t>
  </si>
  <si>
    <t>STPR 2</t>
  </si>
  <si>
    <t>10 måneder</t>
  </si>
  <si>
    <t>15 måneder</t>
  </si>
  <si>
    <t>Ingen</t>
  </si>
  <si>
    <t>18 måneder</t>
  </si>
  <si>
    <t>19 måneder</t>
  </si>
  <si>
    <t>20 måneder</t>
  </si>
  <si>
    <t>16 måneder</t>
  </si>
  <si>
    <t>AD</t>
  </si>
  <si>
    <t>GPR 1-3</t>
  </si>
  <si>
    <t>STPR 3</t>
  </si>
  <si>
    <t>SPR 1-3 / Forsvar</t>
  </si>
  <si>
    <t>UPR 1-3 / Lydighed</t>
  </si>
  <si>
    <t>FPR 1-3 / Spor</t>
  </si>
  <si>
    <t>IGP ZTP</t>
  </si>
  <si>
    <t>IGP FH</t>
  </si>
  <si>
    <t>IFH 2</t>
  </si>
  <si>
    <t>IFH 1</t>
  </si>
  <si>
    <t>IFH V</t>
  </si>
  <si>
    <t>IGP 3</t>
  </si>
  <si>
    <t>IGP 2</t>
  </si>
  <si>
    <t>IGP 1</t>
  </si>
  <si>
    <t>IGP V</t>
  </si>
  <si>
    <t>IBGH 3</t>
  </si>
  <si>
    <t>IBGH 2</t>
  </si>
  <si>
    <t>IBGH 1</t>
  </si>
  <si>
    <t>Beg. B og AB</t>
  </si>
  <si>
    <t>IBGH2 eller UPR1 eller IGP1</t>
  </si>
  <si>
    <t>Hjælpetekst</t>
  </si>
  <si>
    <t>Sporprøver</t>
  </si>
  <si>
    <t>Lydighedsprøver</t>
  </si>
  <si>
    <t>Forsvarsprøver</t>
  </si>
  <si>
    <t>Brugshundeprøve, IGP's B+C</t>
  </si>
  <si>
    <t>Udholdensprøve</t>
  </si>
  <si>
    <t>Sporprøve</t>
  </si>
  <si>
    <t>Færdselsprøve</t>
  </si>
  <si>
    <t>Forprøve til brugsprøver</t>
  </si>
  <si>
    <t>Avlegnethedsprøve</t>
  </si>
  <si>
    <t>Brugsprøve</t>
  </si>
  <si>
    <t>Feltsøgprøve</t>
  </si>
  <si>
    <t>Enhed</t>
  </si>
  <si>
    <t>FPR 3</t>
  </si>
  <si>
    <t>FPR 2</t>
  </si>
  <si>
    <t>FPR 1</t>
  </si>
  <si>
    <t>UPR 2</t>
  </si>
  <si>
    <t>UPR 3</t>
  </si>
  <si>
    <t>UPR 1</t>
  </si>
  <si>
    <t>GPR 1</t>
  </si>
  <si>
    <t>GPR 2</t>
  </si>
  <si>
    <t>GPR 3</t>
  </si>
  <si>
    <t>Enheder</t>
  </si>
  <si>
    <t>Antal enheder</t>
  </si>
  <si>
    <t>36 enheder er max pr dommer</t>
  </si>
  <si>
    <t>Knud Rasmussen</t>
  </si>
  <si>
    <t>Anja Frimurer</t>
  </si>
  <si>
    <t>Rask Gaya</t>
  </si>
  <si>
    <t>Remmy Nielsen</t>
  </si>
  <si>
    <t>Rask Frida</t>
  </si>
  <si>
    <t>Joan Serritslev</t>
  </si>
  <si>
    <t>Rask Gola</t>
  </si>
  <si>
    <t>Pia Dürring Lausen</t>
  </si>
  <si>
    <t>Svogerslevs heike</t>
  </si>
  <si>
    <t>Erling Poulsen</t>
  </si>
  <si>
    <t>Susan Ayse Jensen</t>
  </si>
  <si>
    <t>Keld Schrøder</t>
  </si>
  <si>
    <t>Svogerslevs Xess</t>
  </si>
  <si>
    <t>Svogerslevs Holly</t>
  </si>
  <si>
    <t>Lea Angel</t>
  </si>
  <si>
    <t>Sch-Ca Carsten</t>
  </si>
  <si>
    <t>Helle Westermann</t>
  </si>
  <si>
    <t>Jen-Ager's Windy</t>
  </si>
  <si>
    <t>Pia Gravang</t>
  </si>
  <si>
    <t>Team Kratmosens Juda</t>
  </si>
  <si>
    <t>Hundefører</t>
  </si>
  <si>
    <t>Trine Gerschanoff</t>
  </si>
  <si>
    <t>Bygaden Zeppo</t>
  </si>
  <si>
    <t>Ole Johansen</t>
  </si>
  <si>
    <t>Ravnerock's Quiento</t>
  </si>
  <si>
    <t>Jytte Jensen</t>
  </si>
  <si>
    <t>Ravnerock's Penni</t>
  </si>
  <si>
    <t>Brugsprøver den 06.07.2019</t>
  </si>
  <si>
    <t>Mødetid for IGP prøver er kl 08.40 ved Netto Osted P-pladsen, Alfarvejen 54, 4320 Lejre</t>
  </si>
  <si>
    <t>Mødetid for BH og IBGH 1 er kl 10.30 i Kreds 62</t>
  </si>
  <si>
    <t>13.55</t>
  </si>
  <si>
    <t>Gunnar Nielsen</t>
  </si>
  <si>
    <t>Abardi Gina</t>
  </si>
  <si>
    <t>Abardi's Fanny</t>
  </si>
  <si>
    <t>09.25</t>
  </si>
  <si>
    <t>09.45</t>
  </si>
  <si>
    <t>10.05</t>
  </si>
  <si>
    <t>10.25</t>
  </si>
  <si>
    <t>10.20</t>
  </si>
  <si>
    <t>10.40</t>
  </si>
  <si>
    <t>08.40</t>
  </si>
  <si>
    <t>09.10</t>
  </si>
  <si>
    <t>08.25</t>
  </si>
  <si>
    <t>16.00</t>
  </si>
  <si>
    <t>16.15</t>
  </si>
  <si>
    <t>16.30</t>
  </si>
  <si>
    <t>Væsentest i Kreds 62 kl 11.30</t>
  </si>
  <si>
    <t>11.40</t>
  </si>
  <si>
    <t>12.00</t>
  </si>
  <si>
    <t>12.20</t>
  </si>
  <si>
    <t>12.40</t>
  </si>
  <si>
    <t>13.30</t>
  </si>
  <si>
    <t>16.45</t>
  </si>
  <si>
    <t>Frokost 13.00-13.30</t>
  </si>
  <si>
    <t>14.20</t>
  </si>
  <si>
    <t>15.00</t>
  </si>
  <si>
    <t>17.00</t>
  </si>
  <si>
    <t>17.15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</si>
</sst>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9BF8-78B1-44C4-B4B9-9383A6D0BBE0}">
  <sheetPr>
    <pageSetUpPr fitToPage="1"/>
  </sheetPr>
  <dimension ref="A1:H25"/>
  <sheetViews>
    <sheetView tabSelected="1" zoomScaleNormal="100" workbookViewId="0">
      <selection activeCell="G24" sqref="G24"/>
    </sheetView>
  </sheetViews>
  <sheetFormatPr defaultRowHeight="15" x14ac:dyDescent="0.25"/>
  <cols>
    <col min="1" max="1" width="20.7109375" customWidth="1"/>
    <col min="2" max="2" width="21.5703125" bestFit="1" customWidth="1"/>
    <col min="3" max="8" width="20.7109375" customWidth="1"/>
  </cols>
  <sheetData>
    <row r="1" spans="1:8" x14ac:dyDescent="0.25">
      <c r="A1" t="s">
        <v>97</v>
      </c>
      <c r="E1" t="s">
        <v>0</v>
      </c>
      <c r="F1" t="s">
        <v>70</v>
      </c>
    </row>
    <row r="3" spans="1:8" x14ac:dyDescent="0.25">
      <c r="A3" t="s">
        <v>98</v>
      </c>
    </row>
    <row r="5" spans="1:8" x14ac:dyDescent="0.25">
      <c r="A5" t="s">
        <v>99</v>
      </c>
    </row>
    <row r="7" spans="1:8" x14ac:dyDescent="0.25">
      <c r="A7" t="s">
        <v>116</v>
      </c>
      <c r="E7" t="s">
        <v>68</v>
      </c>
      <c r="F7">
        <f>'Beregning af enhender'!E1</f>
        <v>33</v>
      </c>
    </row>
    <row r="9" spans="1:8" x14ac:dyDescent="0.25">
      <c r="A9" s="1" t="s">
        <v>90</v>
      </c>
      <c r="B9" s="1" t="s">
        <v>1</v>
      </c>
      <c r="C9" s="1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</row>
    <row r="10" spans="1:8" x14ac:dyDescent="0.25">
      <c r="A10" s="4" t="s">
        <v>101</v>
      </c>
      <c r="B10" s="4" t="s">
        <v>102</v>
      </c>
      <c r="C10" s="1" t="s">
        <v>42</v>
      </c>
      <c r="D10" s="3"/>
      <c r="E10" s="3"/>
      <c r="F10" s="1" t="s">
        <v>117</v>
      </c>
      <c r="G10" s="3"/>
      <c r="H10" s="3"/>
    </row>
    <row r="11" spans="1:8" x14ac:dyDescent="0.25">
      <c r="A11" s="4" t="s">
        <v>93</v>
      </c>
      <c r="B11" s="4" t="s">
        <v>94</v>
      </c>
      <c r="C11" s="4" t="s">
        <v>11</v>
      </c>
      <c r="D11" s="3"/>
      <c r="E11" s="3"/>
      <c r="F11" s="1" t="s">
        <v>117</v>
      </c>
      <c r="G11" s="3"/>
      <c r="H11" s="1" t="s">
        <v>125</v>
      </c>
    </row>
    <row r="12" spans="1:8" x14ac:dyDescent="0.25">
      <c r="A12" s="1" t="s">
        <v>71</v>
      </c>
      <c r="B12" s="1" t="s">
        <v>72</v>
      </c>
      <c r="C12" s="1" t="s">
        <v>11</v>
      </c>
      <c r="D12" s="3"/>
      <c r="E12" s="3"/>
      <c r="F12" s="1" t="s">
        <v>118</v>
      </c>
      <c r="G12" s="3"/>
      <c r="H12" s="1" t="s">
        <v>125</v>
      </c>
    </row>
    <row r="13" spans="1:8" x14ac:dyDescent="0.25">
      <c r="A13" s="4" t="s">
        <v>88</v>
      </c>
      <c r="B13" s="4" t="s">
        <v>89</v>
      </c>
      <c r="C13" s="1" t="s">
        <v>11</v>
      </c>
      <c r="D13" s="3"/>
      <c r="E13" s="3"/>
      <c r="F13" s="1" t="s">
        <v>118</v>
      </c>
      <c r="G13" s="3"/>
      <c r="H13" s="1" t="s">
        <v>125</v>
      </c>
    </row>
    <row r="14" spans="1:8" x14ac:dyDescent="0.25">
      <c r="A14" s="1" t="s">
        <v>81</v>
      </c>
      <c r="B14" s="1" t="s">
        <v>83</v>
      </c>
      <c r="C14" s="1" t="s">
        <v>11</v>
      </c>
      <c r="D14" s="3"/>
      <c r="E14" s="3"/>
      <c r="F14" s="1" t="s">
        <v>119</v>
      </c>
      <c r="G14" s="3"/>
      <c r="H14" s="1" t="s">
        <v>125</v>
      </c>
    </row>
    <row r="15" spans="1:8" x14ac:dyDescent="0.25">
      <c r="A15" s="1" t="s">
        <v>84</v>
      </c>
      <c r="B15" s="1" t="s">
        <v>85</v>
      </c>
      <c r="C15" s="1" t="s">
        <v>11</v>
      </c>
      <c r="D15" s="3"/>
      <c r="E15" s="3"/>
      <c r="F15" s="1" t="s">
        <v>119</v>
      </c>
      <c r="G15" s="3"/>
      <c r="H15" s="1" t="s">
        <v>125</v>
      </c>
    </row>
    <row r="16" spans="1:8" x14ac:dyDescent="0.25">
      <c r="A16" s="1" t="s">
        <v>77</v>
      </c>
      <c r="B16" s="1" t="s">
        <v>78</v>
      </c>
      <c r="C16" s="4" t="s">
        <v>11</v>
      </c>
      <c r="D16" s="3"/>
      <c r="E16" s="3"/>
      <c r="F16" s="1" t="s">
        <v>120</v>
      </c>
      <c r="G16" s="3"/>
      <c r="H16" s="1" t="s">
        <v>125</v>
      </c>
    </row>
    <row r="17" spans="1:8" x14ac:dyDescent="0.25">
      <c r="A17" s="4" t="s">
        <v>91</v>
      </c>
      <c r="B17" s="4" t="s">
        <v>92</v>
      </c>
      <c r="C17" s="4" t="s">
        <v>11</v>
      </c>
      <c r="D17" s="3"/>
      <c r="E17" s="3"/>
      <c r="F17" s="1" t="s">
        <v>120</v>
      </c>
      <c r="G17" s="3"/>
      <c r="H17" s="1" t="s">
        <v>125</v>
      </c>
    </row>
    <row r="18" spans="1:8" x14ac:dyDescent="0.25">
      <c r="A18" s="1" t="s">
        <v>95</v>
      </c>
      <c r="B18" s="1" t="s">
        <v>96</v>
      </c>
      <c r="C18" s="1" t="s">
        <v>38</v>
      </c>
      <c r="D18" s="1" t="s">
        <v>104</v>
      </c>
      <c r="E18" s="1" t="s">
        <v>105</v>
      </c>
      <c r="F18" s="1" t="s">
        <v>121</v>
      </c>
      <c r="G18" s="1" t="s">
        <v>113</v>
      </c>
      <c r="H18" s="3"/>
    </row>
    <row r="19" spans="1:8" x14ac:dyDescent="0.25">
      <c r="A19" s="1" t="s">
        <v>75</v>
      </c>
      <c r="B19" s="1" t="s">
        <v>76</v>
      </c>
      <c r="C19" s="1" t="s">
        <v>38</v>
      </c>
      <c r="D19" s="1" t="s">
        <v>105</v>
      </c>
      <c r="E19" s="1" t="s">
        <v>106</v>
      </c>
      <c r="F19" s="1" t="s">
        <v>121</v>
      </c>
      <c r="G19" s="1" t="s">
        <v>114</v>
      </c>
      <c r="H19" s="3"/>
    </row>
    <row r="20" spans="1:8" x14ac:dyDescent="0.25">
      <c r="A20" s="4" t="s">
        <v>86</v>
      </c>
      <c r="B20" s="4" t="s">
        <v>87</v>
      </c>
      <c r="C20" s="4" t="s">
        <v>38</v>
      </c>
      <c r="D20" s="1" t="s">
        <v>106</v>
      </c>
      <c r="E20" s="1" t="s">
        <v>107</v>
      </c>
      <c r="F20" s="1" t="s">
        <v>100</v>
      </c>
      <c r="G20" s="1" t="s">
        <v>115</v>
      </c>
      <c r="H20" s="3"/>
    </row>
    <row r="21" spans="1:8" x14ac:dyDescent="0.25">
      <c r="A21" s="1" t="s">
        <v>79</v>
      </c>
      <c r="B21" s="1" t="s">
        <v>103</v>
      </c>
      <c r="C21" s="1" t="s">
        <v>38</v>
      </c>
      <c r="D21" s="1" t="s">
        <v>108</v>
      </c>
      <c r="E21" s="1" t="s">
        <v>109</v>
      </c>
      <c r="F21" s="1" t="s">
        <v>100</v>
      </c>
      <c r="G21" s="1" t="s">
        <v>122</v>
      </c>
      <c r="H21" s="3"/>
    </row>
    <row r="22" spans="1:8" x14ac:dyDescent="0.25">
      <c r="A22" s="1" t="s">
        <v>80</v>
      </c>
      <c r="B22" s="1" t="s">
        <v>82</v>
      </c>
      <c r="C22" s="1" t="s">
        <v>37</v>
      </c>
      <c r="D22" s="1" t="s">
        <v>110</v>
      </c>
      <c r="E22" s="1" t="s">
        <v>111</v>
      </c>
      <c r="F22" s="1" t="s">
        <v>124</v>
      </c>
      <c r="G22" s="1" t="s">
        <v>126</v>
      </c>
      <c r="H22" s="3"/>
    </row>
    <row r="23" spans="1:8" x14ac:dyDescent="0.25">
      <c r="A23" s="1" t="s">
        <v>73</v>
      </c>
      <c r="B23" s="1" t="s">
        <v>74</v>
      </c>
      <c r="C23" s="1" t="s">
        <v>36</v>
      </c>
      <c r="D23" s="1" t="s">
        <v>112</v>
      </c>
      <c r="E23" s="1" t="s">
        <v>104</v>
      </c>
      <c r="F23" s="1" t="s">
        <v>124</v>
      </c>
      <c r="G23" s="1" t="s">
        <v>127</v>
      </c>
      <c r="H23" s="3"/>
    </row>
    <row r="25" spans="1:8" x14ac:dyDescent="0.25">
      <c r="D25" t="s">
        <v>123</v>
      </c>
    </row>
  </sheetData>
  <sortState xmlns:xlrd2="http://schemas.microsoft.com/office/spreadsheetml/2017/richdata2" ref="A10:H23">
    <sortCondition ref="C10:C23"/>
  </sortState>
  <conditionalFormatting sqref="D12">
    <cfRule type="cellIs" dxfId="5" priority="5" operator="equal">
      <formula>$C$12=B</formula>
    </cfRule>
  </conditionalFormatting>
  <conditionalFormatting sqref="D11">
    <cfRule type="cellIs" dxfId="4" priority="4" operator="equal">
      <formula>$C$12=B</formula>
    </cfRule>
  </conditionalFormatting>
  <conditionalFormatting sqref="D10">
    <cfRule type="cellIs" dxfId="3" priority="3" operator="equal">
      <formula>$C$12=B</formula>
    </cfRule>
  </conditionalFormatting>
  <conditionalFormatting sqref="E10">
    <cfRule type="cellIs" dxfId="2" priority="2" operator="equal">
      <formula>$C$12=B</formula>
    </cfRule>
  </conditionalFormatting>
  <conditionalFormatting sqref="E11">
    <cfRule type="cellIs" dxfId="1" priority="1" operator="equal">
      <formula>$C$12=B</formula>
    </cfRule>
  </conditionalFormatting>
  <pageMargins left="0.7" right="0.7" top="0.75" bottom="0.75" header="0.3" footer="0.3"/>
  <pageSetup paperSize="9" scale="8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7955-FBB3-4930-9568-C5110A769716}">
  <dimension ref="A1:D23"/>
  <sheetViews>
    <sheetView workbookViewId="0">
      <selection activeCell="D12" sqref="D12"/>
    </sheetView>
  </sheetViews>
  <sheetFormatPr defaultRowHeight="15" x14ac:dyDescent="0.25"/>
  <cols>
    <col min="1" max="1" width="34.5703125" bestFit="1" customWidth="1"/>
    <col min="2" max="2" width="12.85546875" bestFit="1" customWidth="1"/>
    <col min="3" max="3" width="25.28515625" bestFit="1" customWidth="1"/>
    <col min="4" max="4" width="26.28515625" bestFit="1" customWidth="1"/>
  </cols>
  <sheetData>
    <row r="1" spans="1:4" x14ac:dyDescent="0.25">
      <c r="A1" s="2" t="s">
        <v>2</v>
      </c>
      <c r="B1" s="2" t="s">
        <v>9</v>
      </c>
      <c r="C1" s="2" t="s">
        <v>12</v>
      </c>
      <c r="D1" s="2" t="s">
        <v>45</v>
      </c>
    </row>
    <row r="2" spans="1:4" x14ac:dyDescent="0.25">
      <c r="A2" s="1" t="s">
        <v>43</v>
      </c>
      <c r="B2" s="1" t="s">
        <v>18</v>
      </c>
      <c r="C2" s="1" t="s">
        <v>20</v>
      </c>
      <c r="D2" s="1"/>
    </row>
    <row r="3" spans="1:4" x14ac:dyDescent="0.25">
      <c r="A3" s="1" t="s">
        <v>11</v>
      </c>
      <c r="B3" s="1" t="s">
        <v>19</v>
      </c>
      <c r="C3" s="1" t="s">
        <v>20</v>
      </c>
      <c r="D3" s="1" t="s">
        <v>52</v>
      </c>
    </row>
    <row r="4" spans="1:4" x14ac:dyDescent="0.25">
      <c r="A4" s="1" t="s">
        <v>42</v>
      </c>
      <c r="B4" s="1" t="s">
        <v>19</v>
      </c>
      <c r="C4" s="1" t="s">
        <v>11</v>
      </c>
      <c r="D4" s="1"/>
    </row>
    <row r="5" spans="1:4" x14ac:dyDescent="0.25">
      <c r="A5" s="1" t="s">
        <v>41</v>
      </c>
      <c r="B5" s="1" t="s">
        <v>19</v>
      </c>
      <c r="C5" s="1" t="s">
        <v>13</v>
      </c>
      <c r="D5" s="1"/>
    </row>
    <row r="6" spans="1:4" x14ac:dyDescent="0.25">
      <c r="A6" s="1" t="s">
        <v>40</v>
      </c>
      <c r="B6" s="1" t="s">
        <v>19</v>
      </c>
      <c r="C6" s="1" t="s">
        <v>44</v>
      </c>
      <c r="D6" s="1"/>
    </row>
    <row r="7" spans="1:4" x14ac:dyDescent="0.25">
      <c r="A7" s="1" t="s">
        <v>39</v>
      </c>
      <c r="B7" s="1" t="s">
        <v>19</v>
      </c>
      <c r="C7" s="1" t="s">
        <v>11</v>
      </c>
      <c r="D7" s="1" t="s">
        <v>53</v>
      </c>
    </row>
    <row r="8" spans="1:4" x14ac:dyDescent="0.25">
      <c r="A8" s="1" t="s">
        <v>38</v>
      </c>
      <c r="B8" s="1" t="s">
        <v>21</v>
      </c>
      <c r="C8" s="1" t="s">
        <v>11</v>
      </c>
      <c r="D8" s="1" t="s">
        <v>55</v>
      </c>
    </row>
    <row r="9" spans="1:4" x14ac:dyDescent="0.25">
      <c r="A9" s="1" t="s">
        <v>37</v>
      </c>
      <c r="B9" s="1" t="s">
        <v>22</v>
      </c>
      <c r="C9" s="1" t="s">
        <v>8</v>
      </c>
      <c r="D9" s="1" t="s">
        <v>55</v>
      </c>
    </row>
    <row r="10" spans="1:4" x14ac:dyDescent="0.25">
      <c r="A10" s="1" t="s">
        <v>36</v>
      </c>
      <c r="B10" s="1" t="s">
        <v>23</v>
      </c>
      <c r="C10" s="1" t="s">
        <v>14</v>
      </c>
      <c r="D10" s="1" t="s">
        <v>55</v>
      </c>
    </row>
    <row r="11" spans="1:4" x14ac:dyDescent="0.25">
      <c r="A11" s="1" t="s">
        <v>35</v>
      </c>
      <c r="B11" s="1" t="s">
        <v>19</v>
      </c>
      <c r="C11" s="1" t="s">
        <v>11</v>
      </c>
      <c r="D11" s="1" t="s">
        <v>51</v>
      </c>
    </row>
    <row r="12" spans="1:4" x14ac:dyDescent="0.25">
      <c r="A12" s="1" t="s">
        <v>34</v>
      </c>
      <c r="B12" s="1" t="s">
        <v>21</v>
      </c>
      <c r="C12" s="1" t="s">
        <v>11</v>
      </c>
      <c r="D12" s="1" t="s">
        <v>51</v>
      </c>
    </row>
    <row r="13" spans="1:4" x14ac:dyDescent="0.25">
      <c r="A13" s="1" t="s">
        <v>33</v>
      </c>
      <c r="B13" s="1" t="s">
        <v>22</v>
      </c>
      <c r="C13" s="1" t="s">
        <v>15</v>
      </c>
      <c r="D13" s="1" t="s">
        <v>51</v>
      </c>
    </row>
    <row r="14" spans="1:4" x14ac:dyDescent="0.25">
      <c r="A14" s="1" t="s">
        <v>32</v>
      </c>
      <c r="B14" s="1" t="s">
        <v>23</v>
      </c>
      <c r="C14" s="1" t="s">
        <v>11</v>
      </c>
      <c r="D14" s="1" t="s">
        <v>51</v>
      </c>
    </row>
    <row r="15" spans="1:4" x14ac:dyDescent="0.25">
      <c r="A15" s="1" t="s">
        <v>31</v>
      </c>
      <c r="B15" s="1" t="s">
        <v>21</v>
      </c>
      <c r="C15" s="1" t="s">
        <v>11</v>
      </c>
      <c r="D15" s="1" t="s">
        <v>54</v>
      </c>
    </row>
    <row r="16" spans="1:4" x14ac:dyDescent="0.25">
      <c r="A16" s="1" t="s">
        <v>30</v>
      </c>
      <c r="B16" s="1" t="s">
        <v>19</v>
      </c>
      <c r="C16" s="1" t="s">
        <v>11</v>
      </c>
      <c r="D16" s="1" t="s">
        <v>46</v>
      </c>
    </row>
    <row r="17" spans="1:4" x14ac:dyDescent="0.25">
      <c r="A17" s="1" t="s">
        <v>29</v>
      </c>
      <c r="B17" s="1" t="s">
        <v>19</v>
      </c>
      <c r="C17" s="1" t="s">
        <v>11</v>
      </c>
      <c r="D17" s="1" t="s">
        <v>47</v>
      </c>
    </row>
    <row r="18" spans="1:4" x14ac:dyDescent="0.25">
      <c r="A18" s="1" t="s">
        <v>28</v>
      </c>
      <c r="B18" s="1" t="s">
        <v>21</v>
      </c>
      <c r="C18" s="1" t="s">
        <v>11</v>
      </c>
      <c r="D18" s="1" t="s">
        <v>48</v>
      </c>
    </row>
    <row r="19" spans="1:4" x14ac:dyDescent="0.25">
      <c r="A19" s="1" t="s">
        <v>16</v>
      </c>
      <c r="B19" s="1" t="s">
        <v>19</v>
      </c>
      <c r="C19" s="1" t="s">
        <v>11</v>
      </c>
      <c r="D19" s="1" t="s">
        <v>56</v>
      </c>
    </row>
    <row r="20" spans="1:4" x14ac:dyDescent="0.25">
      <c r="A20" s="1" t="s">
        <v>17</v>
      </c>
      <c r="B20" s="1" t="s">
        <v>19</v>
      </c>
      <c r="C20" s="1" t="s">
        <v>16</v>
      </c>
      <c r="D20" s="1" t="s">
        <v>56</v>
      </c>
    </row>
    <row r="21" spans="1:4" x14ac:dyDescent="0.25">
      <c r="A21" s="1" t="s">
        <v>27</v>
      </c>
      <c r="B21" s="1" t="s">
        <v>19</v>
      </c>
      <c r="C21" s="1" t="s">
        <v>17</v>
      </c>
      <c r="D21" s="1" t="s">
        <v>56</v>
      </c>
    </row>
    <row r="22" spans="1:4" x14ac:dyDescent="0.25">
      <c r="A22" s="1" t="s">
        <v>26</v>
      </c>
      <c r="B22" s="1" t="s">
        <v>21</v>
      </c>
      <c r="C22" s="1" t="s">
        <v>11</v>
      </c>
      <c r="D22" s="1" t="s">
        <v>49</v>
      </c>
    </row>
    <row r="23" spans="1:4" x14ac:dyDescent="0.25">
      <c r="A23" s="1" t="s">
        <v>25</v>
      </c>
      <c r="B23" s="1" t="s">
        <v>24</v>
      </c>
      <c r="C23" s="1" t="s">
        <v>11</v>
      </c>
      <c r="D23" s="1" t="s">
        <v>50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9505-66C9-4C95-8F3D-6894D815AD5A}">
  <dimension ref="A1:B30"/>
  <sheetViews>
    <sheetView workbookViewId="0">
      <selection activeCell="A5" sqref="A5"/>
    </sheetView>
  </sheetViews>
  <sheetFormatPr defaultRowHeight="15" x14ac:dyDescent="0.25"/>
  <cols>
    <col min="1" max="1" width="17.7109375" bestFit="1" customWidth="1"/>
  </cols>
  <sheetData>
    <row r="1" spans="1:2" x14ac:dyDescent="0.25">
      <c r="A1" s="2" t="s">
        <v>2</v>
      </c>
      <c r="B1" s="2" t="s">
        <v>57</v>
      </c>
    </row>
    <row r="2" spans="1:2" x14ac:dyDescent="0.25">
      <c r="A2" s="1" t="s">
        <v>5</v>
      </c>
      <c r="B2" s="1">
        <v>1</v>
      </c>
    </row>
    <row r="3" spans="1:2" x14ac:dyDescent="0.25">
      <c r="A3" s="1" t="s">
        <v>10</v>
      </c>
      <c r="B3" s="1">
        <v>2</v>
      </c>
    </row>
    <row r="4" spans="1:2" x14ac:dyDescent="0.25">
      <c r="A4" s="1" t="s">
        <v>11</v>
      </c>
      <c r="B4" s="1">
        <v>2</v>
      </c>
    </row>
    <row r="5" spans="1:2" x14ac:dyDescent="0.25">
      <c r="A5" s="1" t="s">
        <v>42</v>
      </c>
      <c r="B5" s="1">
        <v>1</v>
      </c>
    </row>
    <row r="6" spans="1:2" x14ac:dyDescent="0.25">
      <c r="A6" s="1" t="s">
        <v>41</v>
      </c>
      <c r="B6" s="1">
        <v>1</v>
      </c>
    </row>
    <row r="7" spans="1:2" x14ac:dyDescent="0.25">
      <c r="A7" s="1" t="s">
        <v>40</v>
      </c>
      <c r="B7" s="1">
        <v>1</v>
      </c>
    </row>
    <row r="8" spans="1:2" x14ac:dyDescent="0.25">
      <c r="A8" s="1" t="s">
        <v>39</v>
      </c>
      <c r="B8" s="1">
        <v>2</v>
      </c>
    </row>
    <row r="9" spans="1:2" x14ac:dyDescent="0.25">
      <c r="A9" s="1" t="s">
        <v>38</v>
      </c>
      <c r="B9" s="1">
        <v>3</v>
      </c>
    </row>
    <row r="10" spans="1:2" x14ac:dyDescent="0.25">
      <c r="A10" s="1" t="s">
        <v>37</v>
      </c>
      <c r="B10" s="1">
        <v>3</v>
      </c>
    </row>
    <row r="11" spans="1:2" x14ac:dyDescent="0.25">
      <c r="A11" s="1" t="s">
        <v>36</v>
      </c>
      <c r="B11" s="1">
        <v>3</v>
      </c>
    </row>
    <row r="12" spans="1:2" x14ac:dyDescent="0.25">
      <c r="A12" s="1" t="s">
        <v>35</v>
      </c>
      <c r="B12" s="1">
        <v>1</v>
      </c>
    </row>
    <row r="13" spans="1:2" x14ac:dyDescent="0.25">
      <c r="A13" s="1" t="s">
        <v>34</v>
      </c>
      <c r="B13" s="1">
        <v>3</v>
      </c>
    </row>
    <row r="14" spans="1:2" x14ac:dyDescent="0.25">
      <c r="A14" s="1" t="s">
        <v>33</v>
      </c>
      <c r="B14" s="1">
        <v>3</v>
      </c>
    </row>
    <row r="15" spans="1:2" x14ac:dyDescent="0.25">
      <c r="A15" s="1" t="s">
        <v>32</v>
      </c>
      <c r="B15" s="1">
        <v>3</v>
      </c>
    </row>
    <row r="16" spans="1:2" x14ac:dyDescent="0.25">
      <c r="A16" s="1" t="s">
        <v>31</v>
      </c>
      <c r="B16" s="1">
        <v>3</v>
      </c>
    </row>
    <row r="17" spans="1:2" x14ac:dyDescent="0.25">
      <c r="A17" s="1" t="s">
        <v>60</v>
      </c>
      <c r="B17" s="1">
        <v>1</v>
      </c>
    </row>
    <row r="18" spans="1:2" x14ac:dyDescent="0.25">
      <c r="A18" s="1" t="s">
        <v>59</v>
      </c>
      <c r="B18" s="1">
        <v>1</v>
      </c>
    </row>
    <row r="19" spans="1:2" x14ac:dyDescent="0.25">
      <c r="A19" s="1" t="s">
        <v>58</v>
      </c>
      <c r="B19" s="1">
        <v>1</v>
      </c>
    </row>
    <row r="20" spans="1:2" x14ac:dyDescent="0.25">
      <c r="A20" s="1" t="s">
        <v>63</v>
      </c>
      <c r="B20" s="1">
        <v>1</v>
      </c>
    </row>
    <row r="21" spans="1:2" x14ac:dyDescent="0.25">
      <c r="A21" s="1" t="s">
        <v>61</v>
      </c>
      <c r="B21" s="1">
        <v>1</v>
      </c>
    </row>
    <row r="22" spans="1:2" x14ac:dyDescent="0.25">
      <c r="A22" s="1" t="s">
        <v>62</v>
      </c>
      <c r="B22" s="1">
        <v>1</v>
      </c>
    </row>
    <row r="23" spans="1:2" x14ac:dyDescent="0.25">
      <c r="A23" s="1" t="s">
        <v>28</v>
      </c>
      <c r="B23" s="1">
        <v>1</v>
      </c>
    </row>
    <row r="24" spans="1:2" x14ac:dyDescent="0.25">
      <c r="A24" s="1" t="s">
        <v>16</v>
      </c>
      <c r="B24" s="1">
        <v>1</v>
      </c>
    </row>
    <row r="25" spans="1:2" x14ac:dyDescent="0.25">
      <c r="A25" s="1" t="s">
        <v>17</v>
      </c>
      <c r="B25" s="1">
        <v>1</v>
      </c>
    </row>
    <row r="26" spans="1:2" x14ac:dyDescent="0.25">
      <c r="A26" s="1" t="s">
        <v>27</v>
      </c>
      <c r="B26" s="1">
        <v>1</v>
      </c>
    </row>
    <row r="27" spans="1:2" x14ac:dyDescent="0.25">
      <c r="A27" s="1" t="s">
        <v>64</v>
      </c>
      <c r="B27" s="1">
        <v>2</v>
      </c>
    </row>
    <row r="28" spans="1:2" x14ac:dyDescent="0.25">
      <c r="A28" s="1" t="s">
        <v>65</v>
      </c>
      <c r="B28" s="1">
        <v>2</v>
      </c>
    </row>
    <row r="29" spans="1:2" x14ac:dyDescent="0.25">
      <c r="A29" s="1" t="s">
        <v>66</v>
      </c>
      <c r="B29" s="1">
        <v>2</v>
      </c>
    </row>
    <row r="30" spans="1:2" x14ac:dyDescent="0.25">
      <c r="A30" s="1" t="s">
        <v>25</v>
      </c>
      <c r="B30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ED52-B57F-43A8-9338-58717CF23845}">
  <dimension ref="A1:G36"/>
  <sheetViews>
    <sheetView workbookViewId="0">
      <selection activeCell="A14" sqref="A14"/>
    </sheetView>
  </sheetViews>
  <sheetFormatPr defaultRowHeight="15" x14ac:dyDescent="0.25"/>
  <cols>
    <col min="1" max="1" width="17.85546875" bestFit="1" customWidth="1"/>
  </cols>
  <sheetData>
    <row r="1" spans="1:7" x14ac:dyDescent="0.25">
      <c r="A1" t="str">
        <f>Tidsskema!A9</f>
        <v>Hundefører</v>
      </c>
      <c r="B1" t="str">
        <f>Tidsskema!B9</f>
        <v>Hund</v>
      </c>
      <c r="C1" t="str">
        <f>Tidsskema!C9</f>
        <v>Prøve</v>
      </c>
      <c r="D1" t="s">
        <v>67</v>
      </c>
      <c r="E1">
        <f>SUM(D2:D30)</f>
        <v>33</v>
      </c>
      <c r="G1" t="s">
        <v>69</v>
      </c>
    </row>
    <row r="2" spans="1:7" x14ac:dyDescent="0.25">
      <c r="A2" t="str">
        <f>IF(Tidsskema!A10&lt;&gt;"",Tidsskema!A12,"")</f>
        <v>Anja Frimurer</v>
      </c>
      <c r="B2" t="str">
        <f>IF(Tidsskema!B12&lt;&gt;"",Tidsskema!B12,"")</f>
        <v>Rask Gaya</v>
      </c>
      <c r="C2" t="str">
        <f>IF(Tidsskema!C12&lt;&gt;"",Tidsskema!C12,"")</f>
        <v>BH</v>
      </c>
      <c r="D2">
        <f>IF(A2&lt;&gt;"",VLOOKUP(C2,Enheder!$A$1:$B$30,2,FALSE),"")</f>
        <v>2</v>
      </c>
    </row>
    <row r="3" spans="1:7" x14ac:dyDescent="0.25">
      <c r="A3" t="str">
        <f>IF(Tidsskema!A11&lt;&gt;"",Tidsskema!A13,"")</f>
        <v>Pia Gravang</v>
      </c>
      <c r="B3" t="str">
        <f>IF(Tidsskema!B13&lt;&gt;"",Tidsskema!B13,"")</f>
        <v>Team Kratmosens Juda</v>
      </c>
      <c r="C3" t="str">
        <f>IF(Tidsskema!C13&lt;&gt;"",Tidsskema!C13,"")</f>
        <v>BH</v>
      </c>
      <c r="D3">
        <f>IF(A3&lt;&gt;"",VLOOKUP(C3,Enheder!$A$1:$B$30,2,FALSE),"")</f>
        <v>2</v>
      </c>
    </row>
    <row r="4" spans="1:7" x14ac:dyDescent="0.25">
      <c r="A4" t="str">
        <f>IF(Tidsskema!A12&lt;&gt;"",Tidsskema!A14,"")</f>
        <v>Keld Schrøder</v>
      </c>
      <c r="B4" t="str">
        <f>IF(Tidsskema!B14&lt;&gt;"",Tidsskema!B14,"")</f>
        <v>Svogerslevs Holly</v>
      </c>
      <c r="C4" t="str">
        <f>IF(Tidsskema!C14&lt;&gt;"",Tidsskema!C14,"")</f>
        <v>BH</v>
      </c>
      <c r="D4">
        <f>IF(A4&lt;&gt;"",VLOOKUP(C4,Enheder!$A$1:$B$30,2,FALSE),"")</f>
        <v>2</v>
      </c>
    </row>
    <row r="5" spans="1:7" x14ac:dyDescent="0.25">
      <c r="A5" t="str">
        <f>IF(Tidsskema!A13&lt;&gt;"",Tidsskema!A15,"")</f>
        <v>Lea Angel</v>
      </c>
      <c r="B5" t="str">
        <f>IF(Tidsskema!B15&lt;&gt;"",Tidsskema!B15,"")</f>
        <v>Sch-Ca Carsten</v>
      </c>
      <c r="C5" t="str">
        <f>IF(Tidsskema!C15&lt;&gt;"",Tidsskema!C15,"")</f>
        <v>BH</v>
      </c>
      <c r="D5">
        <f>IF(A5&lt;&gt;"",VLOOKUP(C5,Enheder!$A$1:$B$30,2,FALSE),"")</f>
        <v>2</v>
      </c>
    </row>
    <row r="6" spans="1:7" x14ac:dyDescent="0.25">
      <c r="A6" t="str">
        <f>IF(Tidsskema!A14&lt;&gt;"",Tidsskema!A16,"")</f>
        <v>Pia Dürring Lausen</v>
      </c>
      <c r="B6" t="e">
        <f>IF(Tidsskema!#REF!&lt;&gt;"",Tidsskema!#REF!,"")</f>
        <v>#REF!</v>
      </c>
      <c r="C6" t="str">
        <f>IF(Tidsskema!C16&lt;&gt;"",Tidsskema!C16,"")</f>
        <v>BH</v>
      </c>
      <c r="D6">
        <f>IF(A6&lt;&gt;"",VLOOKUP(C6,Enheder!$A$1:$B$30,2,FALSE),"")</f>
        <v>2</v>
      </c>
    </row>
    <row r="7" spans="1:7" x14ac:dyDescent="0.25">
      <c r="A7" t="str">
        <f>IF(Tidsskema!A15&lt;&gt;"",Tidsskema!A17,"")</f>
        <v>Trine Gerschanoff</v>
      </c>
      <c r="B7" t="str">
        <f>IF(Tidsskema!B17&lt;&gt;"",Tidsskema!B17,"")</f>
        <v>Bygaden Zeppo</v>
      </c>
      <c r="C7" t="str">
        <f>IF(Tidsskema!C17&lt;&gt;"",Tidsskema!C17,"")</f>
        <v>BH</v>
      </c>
      <c r="D7">
        <f>IF(A7&lt;&gt;"",VLOOKUP(C7,Enheder!$A$1:$B$30,2,FALSE),"")</f>
        <v>2</v>
      </c>
    </row>
    <row r="8" spans="1:7" x14ac:dyDescent="0.25">
      <c r="A8" t="str">
        <f>IF(Tidsskema!A16&lt;&gt;"",Tidsskema!A18,"")</f>
        <v>Jytte Jensen</v>
      </c>
      <c r="B8" t="str">
        <f>IF(Tidsskema!B11&lt;&gt;"",Tidsskema!B11,"")</f>
        <v>Ravnerock's Quiento</v>
      </c>
      <c r="C8" t="str">
        <f>IF(Tidsskema!C11&lt;&gt;"",Tidsskema!C11,"")</f>
        <v>BH</v>
      </c>
      <c r="D8">
        <f>IF(A8&lt;&gt;"",VLOOKUP(C8,Enheder!$A$1:$B$30,2,FALSE),"")</f>
        <v>2</v>
      </c>
    </row>
    <row r="9" spans="1:7" x14ac:dyDescent="0.25">
      <c r="A9" t="str">
        <f>IF(Tidsskema!A17&lt;&gt;"",Tidsskema!A19,"")</f>
        <v>Joan Serritslev</v>
      </c>
      <c r="B9" t="str">
        <f>IF(Tidsskema!B10&lt;&gt;"",Tidsskema!B10,"")</f>
        <v>Abardi Gina</v>
      </c>
      <c r="C9" t="str">
        <f>IF(Tidsskema!C10&lt;&gt;"",Tidsskema!C10,"")</f>
        <v>IBGH 1</v>
      </c>
      <c r="D9">
        <f>IF(A9&lt;&gt;"",VLOOKUP(C9,Enheder!$A$1:$B$30,2,FALSE),"")</f>
        <v>1</v>
      </c>
    </row>
    <row r="10" spans="1:7" x14ac:dyDescent="0.25">
      <c r="A10" t="str">
        <f>IF(Tidsskema!A18&lt;&gt;"",Tidsskema!A20,"")</f>
        <v>Helle Westermann</v>
      </c>
      <c r="B10" t="str">
        <f>IF(Tidsskema!B18&lt;&gt;"",Tidsskema!B18,"")</f>
        <v>Ravnerock's Penni</v>
      </c>
      <c r="C10" t="str">
        <f>IF(Tidsskema!C18&lt;&gt;"",Tidsskema!C18,"")</f>
        <v>IGP 1</v>
      </c>
      <c r="D10">
        <f>IF(A10&lt;&gt;"",VLOOKUP(C10,Enheder!$A$1:$B$30,2,FALSE),"")</f>
        <v>3</v>
      </c>
    </row>
    <row r="11" spans="1:7" x14ac:dyDescent="0.25">
      <c r="A11" t="str">
        <f>IF(Tidsskema!A19&lt;&gt;"",Tidsskema!A21,"")</f>
        <v>Erling Poulsen</v>
      </c>
      <c r="B11" t="str">
        <f>IF(Tidsskema!B19&lt;&gt;"",Tidsskema!B19,"")</f>
        <v>Rask Gola</v>
      </c>
      <c r="C11" t="str">
        <f>IF(Tidsskema!C19&lt;&gt;"",Tidsskema!C19,"")</f>
        <v>IGP 1</v>
      </c>
      <c r="D11">
        <f>IF(A11&lt;&gt;"",VLOOKUP(C11,Enheder!$A$1:$B$30,2,FALSE),"")</f>
        <v>3</v>
      </c>
    </row>
    <row r="12" spans="1:7" x14ac:dyDescent="0.25">
      <c r="A12" t="str">
        <f>IF(Tidsskema!A20&lt;&gt;"",Tidsskema!A22,"")</f>
        <v>Susan Ayse Jensen</v>
      </c>
      <c r="B12" t="str">
        <f>IF(Tidsskema!B20&lt;&gt;"",Tidsskema!B20,"")</f>
        <v>Jen-Ager's Windy</v>
      </c>
      <c r="C12" t="str">
        <f>IF(Tidsskema!C20&lt;&gt;"",Tidsskema!C20,"")</f>
        <v>IGP 1</v>
      </c>
      <c r="D12">
        <f>IF(A12&lt;&gt;"",VLOOKUP(C12,Enheder!$A$1:$B$30,2,FALSE),"")</f>
        <v>3</v>
      </c>
    </row>
    <row r="13" spans="1:7" x14ac:dyDescent="0.25">
      <c r="A13" t="str">
        <f>IF(Tidsskema!A21&lt;&gt;"",Tidsskema!A23,"")</f>
        <v>Remmy Nielsen</v>
      </c>
      <c r="B13" t="str">
        <f>IF(Tidsskema!B21&lt;&gt;"",Tidsskema!B21,"")</f>
        <v>Abardi's Fanny</v>
      </c>
      <c r="C13" t="str">
        <f>IF(Tidsskema!C21&lt;&gt;"",Tidsskema!C21,"")</f>
        <v>IGP 1</v>
      </c>
      <c r="D13">
        <f>IF(A13&lt;&gt;"",VLOOKUP(C13,Enheder!$A$1:$B$30,2,FALSE),"")</f>
        <v>3</v>
      </c>
    </row>
    <row r="14" spans="1:7" x14ac:dyDescent="0.25">
      <c r="A14">
        <f>IF(Tidsskema!A22&lt;&gt;"",Tidsskema!A24,"")</f>
        <v>0</v>
      </c>
      <c r="B14" t="str">
        <f>IF(Tidsskema!B22&lt;&gt;"",Tidsskema!B22,"")</f>
        <v>Svogerslevs Xess</v>
      </c>
      <c r="C14" t="str">
        <f>IF(Tidsskema!C22&lt;&gt;"",Tidsskema!C22,"")</f>
        <v>IGP 2</v>
      </c>
      <c r="D14">
        <f>IF(A14&lt;&gt;"",VLOOKUP(C14,Enheder!$A$1:$B$30,2,FALSE),"")</f>
        <v>3</v>
      </c>
    </row>
    <row r="15" spans="1:7" x14ac:dyDescent="0.25">
      <c r="A15">
        <f>IF(Tidsskema!A23&lt;&gt;"",Tidsskema!A25,"")</f>
        <v>0</v>
      </c>
      <c r="B15" t="str">
        <f>IF(Tidsskema!B23&lt;&gt;"",Tidsskema!B23,"")</f>
        <v>Rask Frida</v>
      </c>
      <c r="C15" t="str">
        <f>IF(Tidsskema!C23&lt;&gt;"",Tidsskema!C23,"")</f>
        <v>IGP 3</v>
      </c>
      <c r="D15">
        <f>IF(A15&lt;&gt;"",VLOOKUP(C15,Enheder!$A$1:$B$30,2,FALSE),"")</f>
        <v>3</v>
      </c>
    </row>
    <row r="16" spans="1:7" x14ac:dyDescent="0.25">
      <c r="A16" t="str">
        <f>IF(Tidsskema!A24&lt;&gt;"",Tidsskema!A26,"")</f>
        <v/>
      </c>
      <c r="B16" t="str">
        <f>IF(Tidsskema!B24&lt;&gt;"",Tidsskema!B24,"")</f>
        <v/>
      </c>
      <c r="C16" t="str">
        <f>IF(Tidsskema!C24&lt;&gt;"",Tidsskema!C24,"")</f>
        <v/>
      </c>
      <c r="D16" t="str">
        <f>IF(A16&lt;&gt;"",VLOOKUP(C16,Enheder!$A$1:$B$30,2,FALSE),"")</f>
        <v/>
      </c>
    </row>
    <row r="17" spans="1:4" x14ac:dyDescent="0.25">
      <c r="A17" t="str">
        <f>IF(Tidsskema!A25&lt;&gt;"",Tidsskema!A27,"")</f>
        <v/>
      </c>
      <c r="B17" t="str">
        <f>IF(Tidsskema!B25&lt;&gt;"",Tidsskema!B25,"")</f>
        <v/>
      </c>
      <c r="C17" t="str">
        <f>IF(Tidsskema!C25&lt;&gt;"",Tidsskema!C25,"")</f>
        <v/>
      </c>
      <c r="D17" t="str">
        <f>IF(A17&lt;&gt;"",VLOOKUP(C17,Enheder!$A$1:$B$30,2,FALSE),"")</f>
        <v/>
      </c>
    </row>
    <row r="18" spans="1:4" x14ac:dyDescent="0.25">
      <c r="A18" t="str">
        <f>IF(Tidsskema!A26&lt;&gt;"",Tidsskema!A28,"")</f>
        <v/>
      </c>
      <c r="C18" t="str">
        <f>IF(Tidsskema!C26&lt;&gt;"",Tidsskema!C26,"")</f>
        <v/>
      </c>
      <c r="D18" t="str">
        <f>IF(A18&lt;&gt;"",VLOOKUP(C18,Enheder!$A$1:$B$30,2,FALSE),"")</f>
        <v/>
      </c>
    </row>
    <row r="19" spans="1:4" x14ac:dyDescent="0.25">
      <c r="A19" t="str">
        <f>IF(Tidsskema!A27&lt;&gt;"",Tidsskema!A29,"")</f>
        <v/>
      </c>
      <c r="B19" t="str">
        <f>IF(Tidsskema!B27&lt;&gt;"",Tidsskema!B27,"")</f>
        <v/>
      </c>
      <c r="C19" t="str">
        <f>IF(Tidsskema!C27&lt;&gt;"",Tidsskema!C27,"")</f>
        <v/>
      </c>
      <c r="D19" t="str">
        <f>IF(A19&lt;&gt;"",VLOOKUP(C19,Enheder!$A$1:$B$30,2,FALSE),"")</f>
        <v/>
      </c>
    </row>
    <row r="20" spans="1:4" x14ac:dyDescent="0.25">
      <c r="A20" t="str">
        <f>IF(Tidsskema!A28&lt;&gt;"",Tidsskema!A30,"")</f>
        <v/>
      </c>
      <c r="B20" t="e">
        <f>IF(Tidsskema!#REF!&lt;&gt;"",Tidsskema!#REF!,"")</f>
        <v>#REF!</v>
      </c>
      <c r="C20" t="e">
        <f>IF(Tidsskema!#REF!&lt;&gt;"",Tidsskema!#REF!,"")</f>
        <v>#REF!</v>
      </c>
      <c r="D20" t="str">
        <f>IF(A20&lt;&gt;"",VLOOKUP(C20,Enheder!$A$1:$B$30,2,FALSE),"")</f>
        <v/>
      </c>
    </row>
    <row r="21" spans="1:4" x14ac:dyDescent="0.25">
      <c r="A21" t="str">
        <f>IF(Tidsskema!A29&lt;&gt;"",Tidsskema!A31,"")</f>
        <v/>
      </c>
      <c r="B21" t="e">
        <f>IF(Tidsskema!#REF!&lt;&gt;"",Tidsskema!#REF!,"")</f>
        <v>#REF!</v>
      </c>
      <c r="C21" t="e">
        <f>IF(Tidsskema!#REF!&lt;&gt;"",Tidsskema!#REF!,"")</f>
        <v>#REF!</v>
      </c>
      <c r="D21" t="str">
        <f>IF(A21&lt;&gt;"",VLOOKUP(C21,Enheder!$A$1:$B$30,2,FALSE),"")</f>
        <v/>
      </c>
    </row>
    <row r="22" spans="1:4" x14ac:dyDescent="0.25">
      <c r="A22" t="str">
        <f>IF(Tidsskema!A32&lt;&gt;"",Tidsskema!A32,"")</f>
        <v/>
      </c>
      <c r="B22" t="str">
        <f>IF(Tidsskema!B30&lt;&gt;"",Tidsskema!B30,"")</f>
        <v/>
      </c>
      <c r="C22" t="str">
        <f>IF(Tidsskema!C30&lt;&gt;"",Tidsskema!C30,"")</f>
        <v/>
      </c>
      <c r="D22" t="str">
        <f>IF(A22&lt;&gt;"",VLOOKUP(C22,Enheder!$A$1:$B$30,2,FALSE),"")</f>
        <v/>
      </c>
    </row>
    <row r="23" spans="1:4" x14ac:dyDescent="0.25">
      <c r="A23" t="str">
        <f>IF(Tidsskema!A33&lt;&gt;"",Tidsskema!A33,"")</f>
        <v/>
      </c>
      <c r="B23" t="str">
        <f>IF(Tidsskema!B31&lt;&gt;"",Tidsskema!B31,"")</f>
        <v/>
      </c>
      <c r="C23" t="str">
        <f>IF(Tidsskema!C31&lt;&gt;"",Tidsskema!C31,"")</f>
        <v/>
      </c>
      <c r="D23" t="str">
        <f>IF(A23&lt;&gt;"",VLOOKUP(C23,Enheder!$A$1:$B$30,2,FALSE),"")</f>
        <v/>
      </c>
    </row>
    <row r="24" spans="1:4" x14ac:dyDescent="0.25">
      <c r="A24" t="str">
        <f>IF(Tidsskema!A34&lt;&gt;"",Tidsskema!A34,"")</f>
        <v/>
      </c>
      <c r="B24" t="str">
        <f>IF(Tidsskema!B32&lt;&gt;"",Tidsskema!B32,"")</f>
        <v/>
      </c>
      <c r="C24" t="str">
        <f>IF(Tidsskema!C32&lt;&gt;"",Tidsskema!C32,"")</f>
        <v/>
      </c>
      <c r="D24" t="str">
        <f>IF(A24&lt;&gt;"",VLOOKUP(C24,Enheder!$A$1:$B$30,2,FALSE),"")</f>
        <v/>
      </c>
    </row>
    <row r="25" spans="1:4" x14ac:dyDescent="0.25">
      <c r="A25" t="str">
        <f>IF(Tidsskema!A35&lt;&gt;"",Tidsskema!A35,"")</f>
        <v/>
      </c>
      <c r="B25" t="str">
        <f>IF(Tidsskema!B33&lt;&gt;"",Tidsskema!B33,"")</f>
        <v/>
      </c>
      <c r="C25" t="str">
        <f>IF(Tidsskema!C33&lt;&gt;"",Tidsskema!C33,"")</f>
        <v/>
      </c>
      <c r="D25" t="str">
        <f>IF(A25&lt;&gt;"",VLOOKUP(C25,Enheder!$A$1:$B$30,2,FALSE),"")</f>
        <v/>
      </c>
    </row>
    <row r="26" spans="1:4" x14ac:dyDescent="0.25">
      <c r="A26" t="str">
        <f>IF(Tidsskema!A36&lt;&gt;"",Tidsskema!A36,"")</f>
        <v/>
      </c>
      <c r="B26" t="str">
        <f>IF(Tidsskema!B34&lt;&gt;"",Tidsskema!B34,"")</f>
        <v/>
      </c>
      <c r="C26" t="str">
        <f>IF(Tidsskema!C34&lt;&gt;"",Tidsskema!C34,"")</f>
        <v/>
      </c>
      <c r="D26" t="str">
        <f>IF(A26&lt;&gt;"",VLOOKUP(C26,Enheder!$A$1:$B$30,2,FALSE),"")</f>
        <v/>
      </c>
    </row>
    <row r="27" spans="1:4" x14ac:dyDescent="0.25">
      <c r="A27" t="str">
        <f>IF(Tidsskema!A37&lt;&gt;"",Tidsskema!A37,"")</f>
        <v/>
      </c>
      <c r="B27" t="str">
        <f>IF(Tidsskema!B35&lt;&gt;"",Tidsskema!B35,"")</f>
        <v/>
      </c>
      <c r="C27" t="str">
        <f>IF(Tidsskema!C35&lt;&gt;"",Tidsskema!C35,"")</f>
        <v/>
      </c>
      <c r="D27" t="str">
        <f>IF(A27&lt;&gt;"",VLOOKUP(C27,Enheder!$A$1:$B$30,2,FALSE),"")</f>
        <v/>
      </c>
    </row>
    <row r="28" spans="1:4" x14ac:dyDescent="0.25">
      <c r="A28" t="str">
        <f>IF(Tidsskema!A38&lt;&gt;"",Tidsskema!A38,"")</f>
        <v/>
      </c>
      <c r="B28" t="str">
        <f>IF(Tidsskema!B36&lt;&gt;"",Tidsskema!B36,"")</f>
        <v/>
      </c>
      <c r="C28" t="str">
        <f>IF(Tidsskema!C36&lt;&gt;"",Tidsskema!C36,"")</f>
        <v/>
      </c>
      <c r="D28" t="str">
        <f>IF(A28&lt;&gt;"",VLOOKUP(C28,Enheder!$A$1:$B$30,2,FALSE),"")</f>
        <v/>
      </c>
    </row>
    <row r="29" spans="1:4" x14ac:dyDescent="0.25">
      <c r="A29" t="str">
        <f>IF(Tidsskema!A39&lt;&gt;"",Tidsskema!A39,"")</f>
        <v/>
      </c>
      <c r="B29" t="str">
        <f>IF(Tidsskema!B37&lt;&gt;"",Tidsskema!B37,"")</f>
        <v/>
      </c>
      <c r="C29" t="str">
        <f>IF(Tidsskema!C37&lt;&gt;"",Tidsskema!C37,"")</f>
        <v/>
      </c>
      <c r="D29" t="str">
        <f>IF(A29&lt;&gt;"",VLOOKUP(C29,Enheder!$A$1:$B$30,2,FALSE),"")</f>
        <v/>
      </c>
    </row>
    <row r="30" spans="1:4" x14ac:dyDescent="0.25">
      <c r="A30" t="str">
        <f>IF(Tidsskema!A40&lt;&gt;"",Tidsskema!A40,"")</f>
        <v/>
      </c>
      <c r="B30" t="str">
        <f>IF(Tidsskema!B38&lt;&gt;"",Tidsskema!B38,"")</f>
        <v/>
      </c>
      <c r="C30" t="str">
        <f>IF(Tidsskema!C38&lt;&gt;"",Tidsskema!C38,"")</f>
        <v/>
      </c>
      <c r="D30" t="str">
        <f>IF(A30&lt;&gt;"",VLOOKUP(C30,Enheder!$A$1:$B$30,2,FALSE),"")</f>
        <v/>
      </c>
    </row>
    <row r="31" spans="1:4" x14ac:dyDescent="0.25">
      <c r="A31" t="str">
        <f>IF(Tidsskema!A41&lt;&gt;"",Tidsskema!A41,"")</f>
        <v/>
      </c>
    </row>
    <row r="32" spans="1:4" x14ac:dyDescent="0.25">
      <c r="A32" t="str">
        <f>IF(Tidsskema!A42&lt;&gt;"",Tidsskema!A42,"")</f>
        <v/>
      </c>
    </row>
    <row r="33" spans="1:1" x14ac:dyDescent="0.25">
      <c r="A33" t="str">
        <f>IF(Tidsskema!A43&lt;&gt;"",Tidsskema!A43,"")</f>
        <v/>
      </c>
    </row>
    <row r="34" spans="1:1" x14ac:dyDescent="0.25">
      <c r="A34" t="str">
        <f>IF(Tidsskema!A44&lt;&gt;"",Tidsskema!A44,"")</f>
        <v/>
      </c>
    </row>
    <row r="35" spans="1:1" x14ac:dyDescent="0.25">
      <c r="A35" t="str">
        <f>IF(Tidsskema!A45&lt;&gt;"",Tidsskema!A45,"")</f>
        <v/>
      </c>
    </row>
    <row r="36" spans="1:1" x14ac:dyDescent="0.25">
      <c r="A36" t="str">
        <f>IF(Tidsskema!A46&lt;&gt;"",Tidsskema!A46,"")</f>
        <v/>
      </c>
    </row>
  </sheetData>
  <conditionalFormatting sqref="E1">
    <cfRule type="cellIs" dxfId="0" priority="1" operator="greaterThan">
      <formula>36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Tidsskema</vt:lpstr>
      <vt:lpstr>Prøvebetegnelser</vt:lpstr>
      <vt:lpstr>Enheder</vt:lpstr>
      <vt:lpstr>Beregning af enhender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abrjbr</dc:creator>
  <cp:lastModifiedBy>abrjbr</cp:lastModifiedBy>
  <cp:lastPrinted>2019-06-12T16:31:07Z</cp:lastPrinted>
  <dcterms:created xsi:type="dcterms:W3CDTF">2019-05-26T10:53:00Z</dcterms:created>
  <dcterms:modified xsi:type="dcterms:W3CDTF">2019-06-12T16:38:27Z</dcterms:modified>
</cp:coreProperties>
</file>